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120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<sst xmlns="http://schemas.openxmlformats.org/spreadsheetml/2006/main" count="84" uniqueCount="28">
  <si>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</si>
  <si>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</si>
  <si>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</si>
  <si>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</si>
  <si>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</si>
  <si>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</si>
  <si>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</si>
  <si>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</si>
  <si>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</si>
  <si>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</si>
  <si>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</si>
  <si>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</si>
  <si>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UKUPNO</t>
  </si>
  <si>
    <t>Muzej seljačkih buna</t>
  </si>
  <si>
    <t>DOMAĆI</t>
  </si>
  <si>
    <t>STRANI</t>
  </si>
  <si>
    <t>Muzej Staro selo</t>
  </si>
  <si>
    <t>Dvor Veliki Tabor</t>
  </si>
  <si>
    <t>UKUPNO SVETIŠTE</t>
  </si>
  <si>
    <t>Galerija Antuna Augustinčića</t>
  </si>
  <si>
    <t xml:space="preserve">Muzej krapinskih neandertalaca </t>
  </si>
  <si>
    <t xml:space="preserve">Hrvatsko nacionalno svetište MBB </t>
  </si>
  <si>
    <t xml:space="preserve">UKUPNO </t>
  </si>
  <si>
    <t>2016. godina</t>
  </si>
  <si>
    <t>MUZEJI DOMAĆI</t>
  </si>
  <si>
    <t>MUZEJI STRANI</t>
  </si>
  <si>
    <t>MUZEJI UKUPNO</t>
  </si>
  <si>
    <t>2017. godina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</si>
</sst>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19" borderId="1" applyNumberFormat="0" applyFont="0" applyAlignment="0" applyProtection="0"/>
    <xf numFmtId="0" fontId="2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2" fillId="27" borderId="2" applyNumberFormat="0" applyAlignment="0" applyProtection="0"/>
    <xf numFmtId="0" fontId="23" fillId="27" borderId="3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3" fontId="1" fillId="32" borderId="14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50" applyFont="1" applyFill="1" applyBorder="1">
      <alignment/>
      <protection/>
    </xf>
    <xf numFmtId="3" fontId="1" fillId="32" borderId="10" xfId="50" applyNumberFormat="1" applyFont="1" applyFill="1" applyBorder="1">
      <alignment/>
      <protection/>
    </xf>
    <xf numFmtId="49" fontId="4" fillId="0" borderId="0" xfId="50" applyNumberFormat="1" applyFont="1" applyAlignment="1">
      <alignment horizontal="center"/>
      <protection/>
    </xf>
    <xf numFmtId="3" fontId="1" fillId="0" borderId="10" xfId="0" applyNumberFormat="1" applyFont="1" applyFill="1" applyBorder="1" applyAlignment="1">
      <alignment/>
    </xf>
    <xf numFmtId="3" fontId="0" fillId="0" borderId="10" xfId="50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1" fillId="32" borderId="16" xfId="0" applyNumberFormat="1" applyFont="1" applyFill="1" applyBorder="1" applyAlignment="1">
      <alignment horizontal="center"/>
    </xf>
    <xf numFmtId="3" fontId="1" fillId="32" borderId="2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50" applyNumberFormat="1" applyFont="1" applyFill="1" applyBorder="1" applyAlignment="1">
      <alignment horizontal="center"/>
      <protection/>
    </xf>
    <xf numFmtId="3" fontId="1" fillId="32" borderId="16" xfId="50" applyNumberFormat="1" applyFont="1" applyFill="1" applyBorder="1" applyAlignment="1">
      <alignment horizontal="center"/>
      <protection/>
    </xf>
    <xf numFmtId="3" fontId="1" fillId="32" borderId="16" xfId="0" applyNumberFormat="1" applyFont="1" applyFill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Shee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R31" sqref="R31:S31"/>
    </sheetView>
  </sheetViews>
  <sheetFormatPr defaultColWidth="9.140625" defaultRowHeight="15"/>
  <cols>
    <col min="1" max="1" width="18.57421875" style="0" customWidth="1"/>
    <col min="2" max="2" width="9.00390625" style="0" bestFit="1" customWidth="1"/>
    <col min="3" max="3" width="8.8515625" style="0" bestFit="1" customWidth="1"/>
    <col min="4" max="4" width="8.57421875" style="0" bestFit="1" customWidth="1"/>
    <col min="5" max="5" width="8.00390625" style="0" bestFit="1" customWidth="1"/>
    <col min="7" max="7" width="8.421875" style="0" bestFit="1" customWidth="1"/>
    <col min="8" max="8" width="7.00390625" style="0" bestFit="1" customWidth="1"/>
    <col min="9" max="9" width="7.7109375" style="0" bestFit="1" customWidth="1"/>
    <col min="10" max="10" width="9.57421875" style="0" bestFit="1" customWidth="1"/>
    <col min="11" max="11" width="7.00390625" style="0" bestFit="1" customWidth="1"/>
    <col min="12" max="12" width="9.57421875" style="0" bestFit="1" customWidth="1"/>
    <col min="13" max="13" width="8.7109375" style="0" bestFit="1" customWidth="1"/>
    <col min="14" max="14" width="10.140625" style="0" bestFit="1" customWidth="1"/>
    <col min="15" max="15" width="9.421875" style="0" customWidth="1"/>
  </cols>
  <sheetData>
    <row r="1" spans="1:15" ht="16.5" thickBot="1">
      <c r="A1" s="9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0"/>
      <c r="B2" s="11"/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  <c r="O2" s="13" t="s">
        <v>22</v>
      </c>
    </row>
    <row r="3" spans="1:15" ht="15">
      <c r="A3" s="41" t="s">
        <v>13</v>
      </c>
      <c r="B3" s="4" t="s">
        <v>14</v>
      </c>
      <c r="C3" s="4">
        <v>476</v>
      </c>
      <c r="D3" s="4">
        <v>435</v>
      </c>
      <c r="E3" s="4">
        <v>652</v>
      </c>
      <c r="F3" s="4">
        <v>1376</v>
      </c>
      <c r="G3" s="4">
        <v>3531</v>
      </c>
      <c r="H3" s="4">
        <v>2086</v>
      </c>
      <c r="I3" s="4">
        <v>564</v>
      </c>
      <c r="J3" s="4">
        <v>42</v>
      </c>
      <c r="K3" s="4">
        <v>973</v>
      </c>
      <c r="L3" s="4">
        <v>1520</v>
      </c>
      <c r="M3" s="4">
        <v>626</v>
      </c>
      <c r="N3" s="4">
        <v>143</v>
      </c>
      <c r="O3" s="23">
        <f>SUM(C3:N3)</f>
        <v>12424</v>
      </c>
    </row>
    <row r="4" spans="1:15" ht="15">
      <c r="A4" s="42"/>
      <c r="B4" s="4" t="s">
        <v>15</v>
      </c>
      <c r="C4" s="4">
        <v>14</v>
      </c>
      <c r="D4" s="4">
        <v>4</v>
      </c>
      <c r="E4" s="4">
        <v>75</v>
      </c>
      <c r="F4" s="4">
        <v>88</v>
      </c>
      <c r="G4" s="4">
        <v>27</v>
      </c>
      <c r="H4" s="4">
        <v>40</v>
      </c>
      <c r="I4" s="4">
        <v>62</v>
      </c>
      <c r="J4" s="4">
        <v>754</v>
      </c>
      <c r="K4" s="4">
        <v>58</v>
      </c>
      <c r="L4" s="4">
        <v>90</v>
      </c>
      <c r="M4" s="4">
        <v>58</v>
      </c>
      <c r="N4" s="4">
        <v>66</v>
      </c>
      <c r="O4" s="23">
        <f aca="true" t="shared" si="0" ref="O4:O20">SUM(C4:N4)</f>
        <v>1336</v>
      </c>
    </row>
    <row r="5" spans="1:15" ht="15">
      <c r="A5" s="43"/>
      <c r="B5" s="24" t="s">
        <v>12</v>
      </c>
      <c r="C5" s="26">
        <v>490</v>
      </c>
      <c r="D5" s="26">
        <v>439</v>
      </c>
      <c r="E5" s="26">
        <v>727</v>
      </c>
      <c r="F5" s="26">
        <v>1464</v>
      </c>
      <c r="G5" s="26">
        <v>3558</v>
      </c>
      <c r="H5" s="26">
        <v>2126</v>
      </c>
      <c r="I5" s="26">
        <v>626</v>
      </c>
      <c r="J5" s="26">
        <v>796</v>
      </c>
      <c r="K5" s="25">
        <v>1031</v>
      </c>
      <c r="L5" s="26">
        <v>1610</v>
      </c>
      <c r="M5" s="29">
        <v>684</v>
      </c>
      <c r="N5" s="29">
        <v>209</v>
      </c>
      <c r="O5" s="30">
        <f t="shared" si="0"/>
        <v>13760</v>
      </c>
    </row>
    <row r="6" spans="1:15" ht="15">
      <c r="A6" s="41" t="s">
        <v>16</v>
      </c>
      <c r="B6" s="4" t="s">
        <v>14</v>
      </c>
      <c r="C6" s="5">
        <v>975</v>
      </c>
      <c r="D6" s="5">
        <v>888</v>
      </c>
      <c r="E6" s="5">
        <v>1071</v>
      </c>
      <c r="F6" s="5">
        <v>2554</v>
      </c>
      <c r="G6" s="4">
        <v>3489</v>
      </c>
      <c r="H6" s="4">
        <v>3510</v>
      </c>
      <c r="I6" s="6">
        <v>1459</v>
      </c>
      <c r="J6" s="4">
        <v>1997</v>
      </c>
      <c r="K6" s="4">
        <v>2021</v>
      </c>
      <c r="L6" s="4">
        <v>2459</v>
      </c>
      <c r="M6" s="4">
        <v>1134</v>
      </c>
      <c r="N6" s="15">
        <v>838</v>
      </c>
      <c r="O6" s="23">
        <f t="shared" si="0"/>
        <v>22395</v>
      </c>
    </row>
    <row r="7" spans="1:15" ht="15">
      <c r="A7" s="42"/>
      <c r="B7" s="4" t="s">
        <v>15</v>
      </c>
      <c r="C7" s="5">
        <v>275</v>
      </c>
      <c r="D7" s="5">
        <v>245</v>
      </c>
      <c r="E7" s="5">
        <v>548</v>
      </c>
      <c r="F7" s="5">
        <v>1589</v>
      </c>
      <c r="G7" s="4">
        <v>7825</v>
      </c>
      <c r="H7" s="4">
        <v>2045</v>
      </c>
      <c r="I7" s="7">
        <v>2101</v>
      </c>
      <c r="J7" s="4">
        <v>3711</v>
      </c>
      <c r="K7" s="4">
        <v>3426</v>
      </c>
      <c r="L7" s="4">
        <v>2293</v>
      </c>
      <c r="M7" s="5">
        <v>853</v>
      </c>
      <c r="N7" s="15">
        <v>420</v>
      </c>
      <c r="O7" s="23">
        <f t="shared" si="0"/>
        <v>25331</v>
      </c>
    </row>
    <row r="8" spans="1:15" ht="15">
      <c r="A8" s="43"/>
      <c r="B8" s="24" t="s">
        <v>12</v>
      </c>
      <c r="C8" s="26">
        <v>1250</v>
      </c>
      <c r="D8" s="26">
        <v>1133</v>
      </c>
      <c r="E8" s="26">
        <v>1619</v>
      </c>
      <c r="F8" s="26">
        <v>4143</v>
      </c>
      <c r="G8" s="26">
        <v>11314</v>
      </c>
      <c r="H8" s="26">
        <v>5555</v>
      </c>
      <c r="I8" s="26">
        <v>3560</v>
      </c>
      <c r="J8" s="26">
        <v>5708</v>
      </c>
      <c r="K8" s="26">
        <v>5447</v>
      </c>
      <c r="L8" s="26">
        <v>4752</v>
      </c>
      <c r="M8" s="31">
        <v>1987</v>
      </c>
      <c r="N8" s="29">
        <v>1258</v>
      </c>
      <c r="O8" s="30">
        <f t="shared" si="0"/>
        <v>47726</v>
      </c>
    </row>
    <row r="9" spans="1:15" ht="15">
      <c r="A9" s="41" t="s">
        <v>19</v>
      </c>
      <c r="B9" s="4" t="s">
        <v>14</v>
      </c>
      <c r="C9" s="5">
        <v>199</v>
      </c>
      <c r="D9" s="5">
        <v>150</v>
      </c>
      <c r="E9" s="5">
        <v>90</v>
      </c>
      <c r="F9" s="5">
        <v>545</v>
      </c>
      <c r="G9" s="4">
        <v>836</v>
      </c>
      <c r="H9" s="4">
        <v>438</v>
      </c>
      <c r="I9" s="6">
        <v>88</v>
      </c>
      <c r="J9" s="4">
        <v>97</v>
      </c>
      <c r="K9" s="4">
        <v>314</v>
      </c>
      <c r="L9" s="4">
        <v>1185</v>
      </c>
      <c r="M9" s="4">
        <v>635</v>
      </c>
      <c r="N9" s="15">
        <v>93</v>
      </c>
      <c r="O9" s="23">
        <f t="shared" si="0"/>
        <v>4670</v>
      </c>
    </row>
    <row r="10" spans="1:15" ht="15">
      <c r="A10" s="42"/>
      <c r="B10" s="4" t="s">
        <v>15</v>
      </c>
      <c r="C10" s="5">
        <v>1</v>
      </c>
      <c r="D10" s="5">
        <v>20</v>
      </c>
      <c r="E10" s="5">
        <v>0</v>
      </c>
      <c r="F10" s="5">
        <v>1</v>
      </c>
      <c r="G10" s="4">
        <v>64</v>
      </c>
      <c r="H10" s="4">
        <v>20</v>
      </c>
      <c r="I10" s="7">
        <v>0</v>
      </c>
      <c r="J10" s="4">
        <v>0</v>
      </c>
      <c r="K10" s="4">
        <v>32</v>
      </c>
      <c r="L10" s="4">
        <v>123</v>
      </c>
      <c r="M10" s="4">
        <v>151</v>
      </c>
      <c r="N10" s="15">
        <v>41</v>
      </c>
      <c r="O10" s="23">
        <f t="shared" si="0"/>
        <v>453</v>
      </c>
    </row>
    <row r="11" spans="1:15" ht="15">
      <c r="A11" s="43"/>
      <c r="B11" s="24" t="s">
        <v>12</v>
      </c>
      <c r="C11" s="26">
        <v>200</v>
      </c>
      <c r="D11" s="26">
        <v>170</v>
      </c>
      <c r="E11" s="26">
        <v>90</v>
      </c>
      <c r="F11" s="26">
        <v>546</v>
      </c>
      <c r="G11" s="25">
        <v>900</v>
      </c>
      <c r="H11" s="25">
        <v>458</v>
      </c>
      <c r="I11" s="26">
        <v>88</v>
      </c>
      <c r="J11" s="25">
        <v>97</v>
      </c>
      <c r="K11" s="25">
        <v>346</v>
      </c>
      <c r="L11" s="25">
        <v>1308</v>
      </c>
      <c r="M11" s="29">
        <v>786</v>
      </c>
      <c r="N11" s="29">
        <v>134</v>
      </c>
      <c r="O11" s="30">
        <f t="shared" si="0"/>
        <v>5123</v>
      </c>
    </row>
    <row r="12" spans="1:15" ht="15">
      <c r="A12" s="41" t="s">
        <v>17</v>
      </c>
      <c r="B12" s="4" t="s">
        <v>14</v>
      </c>
      <c r="C12" s="5">
        <v>762</v>
      </c>
      <c r="D12" s="5">
        <v>395</v>
      </c>
      <c r="E12" s="5">
        <v>1079</v>
      </c>
      <c r="F12" s="5">
        <v>1846</v>
      </c>
      <c r="G12" s="4">
        <v>5333</v>
      </c>
      <c r="H12" s="4">
        <v>3145</v>
      </c>
      <c r="I12" s="6">
        <v>3222</v>
      </c>
      <c r="J12" s="4">
        <v>1585</v>
      </c>
      <c r="K12" s="4">
        <v>2078</v>
      </c>
      <c r="L12" s="4">
        <v>2096</v>
      </c>
      <c r="M12" s="4">
        <v>561</v>
      </c>
      <c r="N12" s="15">
        <v>1257</v>
      </c>
      <c r="O12" s="23">
        <f t="shared" si="0"/>
        <v>23359</v>
      </c>
    </row>
    <row r="13" spans="1:15" ht="15">
      <c r="A13" s="42"/>
      <c r="B13" s="4" t="s">
        <v>15</v>
      </c>
      <c r="C13" s="5">
        <v>55</v>
      </c>
      <c r="D13" s="5">
        <v>45</v>
      </c>
      <c r="E13" s="5">
        <v>97</v>
      </c>
      <c r="F13" s="5">
        <v>226</v>
      </c>
      <c r="G13" s="4">
        <v>193</v>
      </c>
      <c r="H13" s="4">
        <v>111</v>
      </c>
      <c r="I13" s="7">
        <v>548</v>
      </c>
      <c r="J13" s="4">
        <v>304</v>
      </c>
      <c r="K13" s="4">
        <v>361</v>
      </c>
      <c r="L13" s="4">
        <v>516</v>
      </c>
      <c r="M13" s="4">
        <v>252</v>
      </c>
      <c r="N13" s="15">
        <v>166</v>
      </c>
      <c r="O13" s="23">
        <f t="shared" si="0"/>
        <v>2874</v>
      </c>
    </row>
    <row r="14" spans="1:15" ht="15">
      <c r="A14" s="43"/>
      <c r="B14" s="24" t="s">
        <v>12</v>
      </c>
      <c r="C14" s="26">
        <v>817</v>
      </c>
      <c r="D14" s="26">
        <v>440</v>
      </c>
      <c r="E14" s="26">
        <v>1176</v>
      </c>
      <c r="F14" s="26">
        <v>2072</v>
      </c>
      <c r="G14" s="26">
        <v>5526</v>
      </c>
      <c r="H14" s="26">
        <v>3256</v>
      </c>
      <c r="I14" s="26">
        <v>3770</v>
      </c>
      <c r="J14" s="26">
        <v>1889</v>
      </c>
      <c r="K14" s="26">
        <v>2439</v>
      </c>
      <c r="L14" s="26">
        <v>2612</v>
      </c>
      <c r="M14" s="31">
        <v>813</v>
      </c>
      <c r="N14" s="29">
        <v>1423</v>
      </c>
      <c r="O14" s="30">
        <f t="shared" si="0"/>
        <v>26233</v>
      </c>
    </row>
    <row r="15" spans="1:15" ht="15">
      <c r="A15" s="41" t="s">
        <v>20</v>
      </c>
      <c r="B15" s="4" t="s">
        <v>14</v>
      </c>
      <c r="C15" s="5">
        <v>2852</v>
      </c>
      <c r="D15" s="5">
        <v>2525</v>
      </c>
      <c r="E15" s="5">
        <v>3894</v>
      </c>
      <c r="F15" s="5">
        <v>8176</v>
      </c>
      <c r="G15" s="4">
        <v>17529</v>
      </c>
      <c r="H15" s="4">
        <v>8606</v>
      </c>
      <c r="I15" s="8">
        <v>3798</v>
      </c>
      <c r="J15" s="4">
        <v>5349</v>
      </c>
      <c r="K15" s="4">
        <v>4863</v>
      </c>
      <c r="L15" s="4">
        <v>10106</v>
      </c>
      <c r="M15" s="4">
        <v>5153</v>
      </c>
      <c r="N15" s="4">
        <v>2939</v>
      </c>
      <c r="O15" s="23">
        <f t="shared" si="0"/>
        <v>75790</v>
      </c>
    </row>
    <row r="16" spans="1:15" ht="15">
      <c r="A16" s="42"/>
      <c r="B16" s="4" t="s">
        <v>15</v>
      </c>
      <c r="C16" s="5">
        <v>200</v>
      </c>
      <c r="D16" s="5">
        <v>283</v>
      </c>
      <c r="E16" s="5">
        <v>939</v>
      </c>
      <c r="F16" s="5">
        <v>1577</v>
      </c>
      <c r="G16" s="4">
        <v>837</v>
      </c>
      <c r="H16" s="4">
        <v>1370</v>
      </c>
      <c r="I16" s="4">
        <v>299</v>
      </c>
      <c r="J16" s="4">
        <v>538</v>
      </c>
      <c r="K16" s="4">
        <v>1136</v>
      </c>
      <c r="L16" s="4">
        <v>1415</v>
      </c>
      <c r="M16" s="4">
        <v>279</v>
      </c>
      <c r="N16" s="4">
        <v>292</v>
      </c>
      <c r="O16" s="23">
        <f t="shared" si="0"/>
        <v>9165</v>
      </c>
    </row>
    <row r="17" spans="1:15" ht="15">
      <c r="A17" s="43"/>
      <c r="B17" s="27" t="s">
        <v>12</v>
      </c>
      <c r="C17" s="26">
        <v>3052</v>
      </c>
      <c r="D17" s="26">
        <v>2808</v>
      </c>
      <c r="E17" s="26">
        <v>4833</v>
      </c>
      <c r="F17" s="26">
        <v>9753</v>
      </c>
      <c r="G17" s="26">
        <v>18366</v>
      </c>
      <c r="H17" s="26">
        <v>9976</v>
      </c>
      <c r="I17" s="26">
        <v>4097</v>
      </c>
      <c r="J17" s="26">
        <v>5887</v>
      </c>
      <c r="K17" s="26">
        <v>5999</v>
      </c>
      <c r="L17" s="26">
        <v>11521</v>
      </c>
      <c r="M17" s="31">
        <v>5432</v>
      </c>
      <c r="N17" s="31">
        <v>3231</v>
      </c>
      <c r="O17" s="30">
        <f t="shared" si="0"/>
        <v>84955</v>
      </c>
    </row>
    <row r="18" spans="1:15" ht="15">
      <c r="A18" s="41" t="s">
        <v>21</v>
      </c>
      <c r="B18" s="4" t="s">
        <v>14</v>
      </c>
      <c r="C18" s="45">
        <v>93000</v>
      </c>
      <c r="D18" s="45"/>
      <c r="E18" s="45"/>
      <c r="F18" s="45">
        <v>258400</v>
      </c>
      <c r="G18" s="45"/>
      <c r="H18" s="45"/>
      <c r="I18" s="45">
        <v>490000</v>
      </c>
      <c r="J18" s="45"/>
      <c r="K18" s="45"/>
      <c r="L18" s="45">
        <v>47000</v>
      </c>
      <c r="M18" s="45"/>
      <c r="N18" s="45"/>
      <c r="O18" s="23">
        <f t="shared" si="0"/>
        <v>888400</v>
      </c>
    </row>
    <row r="19" spans="1:15" ht="15">
      <c r="A19" s="42"/>
      <c r="B19" s="4" t="s">
        <v>15</v>
      </c>
      <c r="C19" s="45">
        <v>37000</v>
      </c>
      <c r="D19" s="45"/>
      <c r="E19" s="45"/>
      <c r="F19" s="45">
        <v>48900</v>
      </c>
      <c r="G19" s="45"/>
      <c r="H19" s="45"/>
      <c r="I19" s="45">
        <v>30000</v>
      </c>
      <c r="J19" s="45"/>
      <c r="K19" s="45"/>
      <c r="L19" s="45">
        <v>18000</v>
      </c>
      <c r="M19" s="45"/>
      <c r="N19" s="45"/>
      <c r="O19" s="23">
        <f t="shared" si="0"/>
        <v>133900</v>
      </c>
    </row>
    <row r="20" spans="1:15" ht="15.75" thickBot="1">
      <c r="A20" s="44"/>
      <c r="B20" s="28" t="s">
        <v>12</v>
      </c>
      <c r="C20" s="49">
        <f>SUM(C18:E19)</f>
        <v>130000</v>
      </c>
      <c r="D20" s="49"/>
      <c r="E20" s="49"/>
      <c r="F20" s="49">
        <f>SUM(F18:H19)</f>
        <v>307300</v>
      </c>
      <c r="G20" s="49"/>
      <c r="H20" s="49"/>
      <c r="I20" s="49">
        <f>SUM(I18:K19)</f>
        <v>520000</v>
      </c>
      <c r="J20" s="49"/>
      <c r="K20" s="49"/>
      <c r="L20" s="49">
        <v>65000</v>
      </c>
      <c r="M20" s="50"/>
      <c r="N20" s="50"/>
      <c r="O20" s="32">
        <f t="shared" si="0"/>
        <v>1022300</v>
      </c>
    </row>
    <row r="21" spans="1:16" ht="15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51" t="s">
        <v>26</v>
      </c>
      <c r="N21" s="52"/>
      <c r="O21" s="21">
        <f>SUM(O5+O8+O11+O14+O17)</f>
        <v>177797</v>
      </c>
      <c r="P21" s="33"/>
    </row>
    <row r="22" spans="1:15" ht="15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53" t="s">
        <v>24</v>
      </c>
      <c r="N22" s="54"/>
      <c r="O22" s="14">
        <f>SUM(O3,O6,O9,O12,O15)</f>
        <v>138638</v>
      </c>
    </row>
    <row r="23" spans="1:15" ht="15">
      <c r="A23" s="1"/>
      <c r="B23" s="1"/>
      <c r="C23" s="1"/>
      <c r="D23" s="2"/>
      <c r="E23" s="1"/>
      <c r="F23" s="46"/>
      <c r="G23" s="46"/>
      <c r="H23" s="17"/>
      <c r="I23" s="3"/>
      <c r="J23" s="1"/>
      <c r="K23" s="1"/>
      <c r="L23" s="1"/>
      <c r="M23" s="55" t="s">
        <v>25</v>
      </c>
      <c r="N23" s="56"/>
      <c r="O23" s="22">
        <f>SUM(O4,O7,O10,O13,O16)</f>
        <v>39159</v>
      </c>
    </row>
    <row r="24" spans="1:16" ht="15.75" thickBot="1">
      <c r="A24" s="1"/>
      <c r="B24" s="1"/>
      <c r="C24" s="1"/>
      <c r="D24" s="2"/>
      <c r="E24" s="1"/>
      <c r="F24" s="46"/>
      <c r="G24" s="46"/>
      <c r="H24" s="17"/>
      <c r="I24" s="3"/>
      <c r="J24" s="1"/>
      <c r="K24" s="1"/>
      <c r="L24" s="1"/>
      <c r="M24" s="47" t="s">
        <v>18</v>
      </c>
      <c r="N24" s="48"/>
      <c r="O24" s="16">
        <f>O20</f>
        <v>1022300</v>
      </c>
      <c r="P24" s="33"/>
    </row>
    <row r="26" spans="1:15" ht="16.5" thickBot="1">
      <c r="A26" s="9" t="s">
        <v>27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0"/>
      <c r="B27" s="11"/>
      <c r="C27" s="12" t="s">
        <v>0</v>
      </c>
      <c r="D27" s="12" t="s">
        <v>1</v>
      </c>
      <c r="E27" s="12" t="s">
        <v>2</v>
      </c>
      <c r="F27" s="12" t="s">
        <v>3</v>
      </c>
      <c r="G27" s="12" t="s">
        <v>4</v>
      </c>
      <c r="H27" s="12" t="s">
        <v>5</v>
      </c>
      <c r="I27" s="12" t="s">
        <v>6</v>
      </c>
      <c r="J27" s="12" t="s">
        <v>7</v>
      </c>
      <c r="K27" s="12" t="s">
        <v>8</v>
      </c>
      <c r="L27" s="12" t="s">
        <v>9</v>
      </c>
      <c r="M27" s="12" t="s">
        <v>10</v>
      </c>
      <c r="N27" s="12" t="s">
        <v>11</v>
      </c>
      <c r="O27" s="13" t="s">
        <v>22</v>
      </c>
    </row>
    <row r="28" spans="1:15" ht="15">
      <c r="A28" s="41" t="s">
        <v>13</v>
      </c>
      <c r="B28" s="4" t="s">
        <v>14</v>
      </c>
      <c r="C28" s="4">
        <v>310</v>
      </c>
      <c r="D28" s="4">
        <v>351</v>
      </c>
      <c r="E28" s="4">
        <v>576</v>
      </c>
      <c r="F28" s="4">
        <v>1579</v>
      </c>
      <c r="G28" s="4">
        <v>3743</v>
      </c>
      <c r="H28" s="35">
        <v>3153</v>
      </c>
      <c r="I28" s="4">
        <v>434</v>
      </c>
      <c r="J28" s="4">
        <v>739</v>
      </c>
      <c r="K28" s="4">
        <v>901</v>
      </c>
      <c r="L28" s="4">
        <v>1643</v>
      </c>
      <c r="M28" s="4">
        <v>476</v>
      </c>
      <c r="N28" s="4">
        <v>350</v>
      </c>
      <c r="O28" s="23">
        <f>SUM(C28:N28)</f>
        <v>14255</v>
      </c>
    </row>
    <row r="29" spans="1:15" ht="15">
      <c r="A29" s="42"/>
      <c r="B29" s="4" t="s">
        <v>15</v>
      </c>
      <c r="C29" s="4">
        <v>2</v>
      </c>
      <c r="D29" s="4">
        <v>9</v>
      </c>
      <c r="E29" s="4">
        <v>28</v>
      </c>
      <c r="F29" s="4">
        <v>85</v>
      </c>
      <c r="G29" s="4">
        <v>28</v>
      </c>
      <c r="H29" s="35">
        <v>89</v>
      </c>
      <c r="I29" s="4">
        <v>23</v>
      </c>
      <c r="J29" s="4">
        <v>81</v>
      </c>
      <c r="K29" s="4">
        <v>59</v>
      </c>
      <c r="L29" s="4">
        <v>315</v>
      </c>
      <c r="M29" s="4">
        <v>25</v>
      </c>
      <c r="N29" s="4">
        <v>77</v>
      </c>
      <c r="O29" s="23">
        <f aca="true" t="shared" si="1" ref="O29:O45">SUM(C29:N29)</f>
        <v>821</v>
      </c>
    </row>
    <row r="30" spans="1:15" ht="15">
      <c r="A30" s="43"/>
      <c r="B30" s="24" t="s">
        <v>12</v>
      </c>
      <c r="C30" s="26">
        <v>312</v>
      </c>
      <c r="D30" s="26">
        <v>360</v>
      </c>
      <c r="E30" s="26">
        <v>604</v>
      </c>
      <c r="F30" s="26">
        <v>1664</v>
      </c>
      <c r="G30" s="26">
        <v>3771</v>
      </c>
      <c r="H30" s="36">
        <v>3242</v>
      </c>
      <c r="I30" s="26">
        <v>457</v>
      </c>
      <c r="J30" s="26">
        <v>820</v>
      </c>
      <c r="K30" s="25">
        <v>960</v>
      </c>
      <c r="L30" s="26">
        <f>SUM(L28:L29)</f>
        <v>1958</v>
      </c>
      <c r="M30" s="26">
        <f>SUM(M28:M29)</f>
        <v>501</v>
      </c>
      <c r="N30" s="26">
        <f>SUM(N28:N29)</f>
        <v>427</v>
      </c>
      <c r="O30" s="30">
        <f t="shared" si="1"/>
        <v>15076</v>
      </c>
    </row>
    <row r="31" spans="1:15" ht="15">
      <c r="A31" s="41" t="s">
        <v>16</v>
      </c>
      <c r="B31" s="4" t="s">
        <v>14</v>
      </c>
      <c r="C31" s="5">
        <v>726</v>
      </c>
      <c r="D31" s="5">
        <v>703</v>
      </c>
      <c r="E31" s="5">
        <v>1229</v>
      </c>
      <c r="F31" s="6">
        <v>3301</v>
      </c>
      <c r="G31" s="5">
        <v>7220</v>
      </c>
      <c r="H31" s="39">
        <v>5009</v>
      </c>
      <c r="I31" s="6">
        <v>2225</v>
      </c>
      <c r="J31" s="5">
        <v>2963</v>
      </c>
      <c r="K31" s="4">
        <v>1872</v>
      </c>
      <c r="L31" s="4">
        <v>3373</v>
      </c>
      <c r="M31" s="4">
        <v>1590</v>
      </c>
      <c r="N31" s="15">
        <v>1030</v>
      </c>
      <c r="O31" s="23">
        <f t="shared" si="1"/>
        <v>31241</v>
      </c>
    </row>
    <row r="32" spans="1:15" ht="15">
      <c r="A32" s="42"/>
      <c r="B32" s="4" t="s">
        <v>15</v>
      </c>
      <c r="C32" s="5">
        <v>164</v>
      </c>
      <c r="D32" s="5">
        <v>488</v>
      </c>
      <c r="E32" s="5">
        <v>571</v>
      </c>
      <c r="F32" s="7">
        <v>2356</v>
      </c>
      <c r="G32" s="5">
        <v>3264</v>
      </c>
      <c r="H32" s="39">
        <v>3009</v>
      </c>
      <c r="I32" s="6">
        <v>2377</v>
      </c>
      <c r="J32" s="5">
        <v>2936</v>
      </c>
      <c r="K32" s="4">
        <v>3434</v>
      </c>
      <c r="L32" s="4">
        <v>2572</v>
      </c>
      <c r="M32" s="5">
        <v>1030</v>
      </c>
      <c r="N32" s="15">
        <v>756</v>
      </c>
      <c r="O32" s="23">
        <f t="shared" si="1"/>
        <v>22957</v>
      </c>
    </row>
    <row r="33" spans="1:15" ht="15">
      <c r="A33" s="43"/>
      <c r="B33" s="24" t="s">
        <v>12</v>
      </c>
      <c r="C33" s="26">
        <v>890</v>
      </c>
      <c r="D33" s="26">
        <v>1191</v>
      </c>
      <c r="E33" s="26">
        <v>1800</v>
      </c>
      <c r="F33" s="26">
        <v>5657</v>
      </c>
      <c r="G33" s="26">
        <v>10484</v>
      </c>
      <c r="H33" s="36">
        <v>8108</v>
      </c>
      <c r="I33" s="26">
        <v>4602</v>
      </c>
      <c r="J33" s="26">
        <v>5899</v>
      </c>
      <c r="K33" s="26">
        <v>5306</v>
      </c>
      <c r="L33" s="26">
        <f>SUM(L31:L32)</f>
        <v>5945</v>
      </c>
      <c r="M33" s="26">
        <f>SUM(M31:M32)</f>
        <v>2620</v>
      </c>
      <c r="N33" s="26">
        <f>SUM(N31:N32)</f>
        <v>1786</v>
      </c>
      <c r="O33" s="30">
        <f t="shared" si="1"/>
        <v>54288</v>
      </c>
    </row>
    <row r="34" spans="1:15" ht="15">
      <c r="A34" s="41" t="s">
        <v>19</v>
      </c>
      <c r="B34" s="4" t="s">
        <v>14</v>
      </c>
      <c r="C34" s="5">
        <v>116</v>
      </c>
      <c r="D34" s="5">
        <v>163</v>
      </c>
      <c r="E34" s="5">
        <v>380</v>
      </c>
      <c r="F34" s="6">
        <v>725</v>
      </c>
      <c r="G34" s="5">
        <v>287</v>
      </c>
      <c r="H34" s="39">
        <v>1629</v>
      </c>
      <c r="I34" s="6">
        <v>157</v>
      </c>
      <c r="J34" s="4">
        <v>198</v>
      </c>
      <c r="K34" s="4">
        <v>1183</v>
      </c>
      <c r="L34" s="4">
        <v>530</v>
      </c>
      <c r="M34" s="4">
        <v>387</v>
      </c>
      <c r="N34" s="15">
        <v>153</v>
      </c>
      <c r="O34" s="23">
        <f t="shared" si="1"/>
        <v>5908</v>
      </c>
    </row>
    <row r="35" spans="1:15" ht="15">
      <c r="A35" s="42"/>
      <c r="B35" s="4" t="s">
        <v>15</v>
      </c>
      <c r="C35" s="5">
        <v>8</v>
      </c>
      <c r="D35" s="5">
        <v>43</v>
      </c>
      <c r="E35" s="5">
        <v>70</v>
      </c>
      <c r="F35" s="7">
        <v>376</v>
      </c>
      <c r="G35" s="5">
        <v>1822</v>
      </c>
      <c r="H35" s="35">
        <v>622</v>
      </c>
      <c r="I35" s="7">
        <v>312</v>
      </c>
      <c r="J35" s="4">
        <v>336</v>
      </c>
      <c r="K35" s="4">
        <v>460</v>
      </c>
      <c r="L35" s="4">
        <v>566</v>
      </c>
      <c r="M35" s="4">
        <v>138</v>
      </c>
      <c r="N35" s="15">
        <v>28</v>
      </c>
      <c r="O35" s="23">
        <f t="shared" si="1"/>
        <v>4781</v>
      </c>
    </row>
    <row r="36" spans="1:15" ht="15">
      <c r="A36" s="43"/>
      <c r="B36" s="24" t="s">
        <v>12</v>
      </c>
      <c r="C36" s="26">
        <v>124</v>
      </c>
      <c r="D36" s="26">
        <v>206</v>
      </c>
      <c r="E36" s="26">
        <v>450</v>
      </c>
      <c r="F36" s="26">
        <v>1101</v>
      </c>
      <c r="G36" s="26">
        <v>2109</v>
      </c>
      <c r="H36" s="36">
        <v>2251</v>
      </c>
      <c r="I36" s="26">
        <v>469</v>
      </c>
      <c r="J36" s="25">
        <v>534</v>
      </c>
      <c r="K36" s="25">
        <v>1643</v>
      </c>
      <c r="L36" s="25">
        <f>SUM(L34:L35)</f>
        <v>1096</v>
      </c>
      <c r="M36" s="25">
        <f>SUM(M34:M35)</f>
        <v>525</v>
      </c>
      <c r="N36" s="25">
        <f>SUM(N34:N35)</f>
        <v>181</v>
      </c>
      <c r="O36" s="30">
        <f t="shared" si="1"/>
        <v>10689</v>
      </c>
    </row>
    <row r="37" spans="1:15" ht="15">
      <c r="A37" s="41" t="s">
        <v>17</v>
      </c>
      <c r="B37" s="4" t="s">
        <v>14</v>
      </c>
      <c r="C37" s="5">
        <v>452</v>
      </c>
      <c r="D37" s="5">
        <v>344</v>
      </c>
      <c r="E37" s="5">
        <v>829</v>
      </c>
      <c r="F37" s="6">
        <v>3096</v>
      </c>
      <c r="G37" s="5">
        <v>5294</v>
      </c>
      <c r="H37" s="39">
        <v>3054</v>
      </c>
      <c r="I37" s="6">
        <v>4479</v>
      </c>
      <c r="J37" s="5">
        <v>1277</v>
      </c>
      <c r="K37" s="4">
        <v>1551</v>
      </c>
      <c r="L37" s="4">
        <v>2356</v>
      </c>
      <c r="M37" s="4">
        <v>874</v>
      </c>
      <c r="N37" s="15">
        <v>296</v>
      </c>
      <c r="O37" s="23">
        <f t="shared" si="1"/>
        <v>23902</v>
      </c>
    </row>
    <row r="38" spans="1:15" ht="15">
      <c r="A38" s="42"/>
      <c r="B38" s="4" t="s">
        <v>15</v>
      </c>
      <c r="C38" s="5">
        <v>145</v>
      </c>
      <c r="D38" s="5">
        <v>98</v>
      </c>
      <c r="E38" s="5">
        <v>138</v>
      </c>
      <c r="F38" s="7">
        <v>304</v>
      </c>
      <c r="G38" s="5">
        <v>541</v>
      </c>
      <c r="H38" s="35">
        <v>436</v>
      </c>
      <c r="I38" s="7">
        <v>617</v>
      </c>
      <c r="J38" s="5">
        <v>1070</v>
      </c>
      <c r="K38" s="4">
        <v>525</v>
      </c>
      <c r="L38" s="4">
        <v>485</v>
      </c>
      <c r="M38" s="4">
        <v>167</v>
      </c>
      <c r="N38" s="15">
        <v>108</v>
      </c>
      <c r="O38" s="23">
        <f t="shared" si="1"/>
        <v>4634</v>
      </c>
    </row>
    <row r="39" spans="1:15" ht="15">
      <c r="A39" s="43"/>
      <c r="B39" s="24" t="s">
        <v>12</v>
      </c>
      <c r="C39" s="26">
        <v>597</v>
      </c>
      <c r="D39" s="26">
        <v>442</v>
      </c>
      <c r="E39" s="26">
        <v>967</v>
      </c>
      <c r="F39" s="26">
        <v>3400</v>
      </c>
      <c r="G39" s="26">
        <v>5835</v>
      </c>
      <c r="H39" s="36">
        <v>3490</v>
      </c>
      <c r="I39" s="26">
        <v>5096</v>
      </c>
      <c r="J39" s="26">
        <v>2347</v>
      </c>
      <c r="K39" s="26">
        <v>2076</v>
      </c>
      <c r="L39" s="26">
        <f>SUM(L37:L38)</f>
        <v>2841</v>
      </c>
      <c r="M39" s="26">
        <f>SUM(M37:M38)</f>
        <v>1041</v>
      </c>
      <c r="N39" s="26">
        <f>SUM(N37:N38)</f>
        <v>404</v>
      </c>
      <c r="O39" s="30">
        <f t="shared" si="1"/>
        <v>28536</v>
      </c>
    </row>
    <row r="40" spans="1:15" ht="15">
      <c r="A40" s="41" t="s">
        <v>20</v>
      </c>
      <c r="B40" s="4" t="s">
        <v>14</v>
      </c>
      <c r="C40" s="5">
        <v>3254</v>
      </c>
      <c r="D40" s="5">
        <v>2615</v>
      </c>
      <c r="E40" s="5">
        <v>4161</v>
      </c>
      <c r="F40" s="34">
        <v>9960</v>
      </c>
      <c r="G40" s="5">
        <v>17357</v>
      </c>
      <c r="H40" s="39">
        <v>9171</v>
      </c>
      <c r="I40" s="38">
        <v>3439</v>
      </c>
      <c r="J40" s="5">
        <v>4163</v>
      </c>
      <c r="K40" s="4">
        <v>5594</v>
      </c>
      <c r="L40" s="4">
        <v>9593</v>
      </c>
      <c r="M40" s="4">
        <v>4347</v>
      </c>
      <c r="N40" s="4">
        <v>2607</v>
      </c>
      <c r="O40" s="23">
        <f t="shared" si="1"/>
        <v>76261</v>
      </c>
    </row>
    <row r="41" spans="1:15" ht="15">
      <c r="A41" s="42"/>
      <c r="B41" s="4" t="s">
        <v>15</v>
      </c>
      <c r="C41" s="5">
        <v>79</v>
      </c>
      <c r="D41" s="5">
        <v>353</v>
      </c>
      <c r="E41" s="5">
        <v>549</v>
      </c>
      <c r="F41" s="4">
        <v>1164</v>
      </c>
      <c r="G41" s="5">
        <v>673</v>
      </c>
      <c r="H41" s="35">
        <v>704</v>
      </c>
      <c r="I41" s="4">
        <v>580</v>
      </c>
      <c r="J41" s="5">
        <v>1127</v>
      </c>
      <c r="K41" s="4">
        <v>567</v>
      </c>
      <c r="L41" s="4">
        <v>1465</v>
      </c>
      <c r="M41" s="4">
        <v>1071</v>
      </c>
      <c r="N41" s="4">
        <v>442</v>
      </c>
      <c r="O41" s="23">
        <f t="shared" si="1"/>
        <v>8774</v>
      </c>
    </row>
    <row r="42" spans="1:15" ht="15">
      <c r="A42" s="43"/>
      <c r="B42" s="27" t="s">
        <v>12</v>
      </c>
      <c r="C42" s="26">
        <v>3333</v>
      </c>
      <c r="D42" s="26">
        <v>2968</v>
      </c>
      <c r="E42" s="26">
        <v>4710</v>
      </c>
      <c r="F42" s="26">
        <v>11124</v>
      </c>
      <c r="G42" s="26">
        <v>18030</v>
      </c>
      <c r="H42" s="36">
        <v>9875</v>
      </c>
      <c r="I42" s="26">
        <v>4019</v>
      </c>
      <c r="J42" s="26">
        <v>5290</v>
      </c>
      <c r="K42" s="26">
        <v>6161</v>
      </c>
      <c r="L42" s="26">
        <f>SUM(L40:L41)</f>
        <v>11058</v>
      </c>
      <c r="M42" s="26">
        <f>SUM(M40:M41)</f>
        <v>5418</v>
      </c>
      <c r="N42" s="26">
        <f>SUM(N40:N41)</f>
        <v>3049</v>
      </c>
      <c r="O42" s="30">
        <f>SUM(C42:N42)</f>
        <v>85035</v>
      </c>
    </row>
    <row r="43" spans="1:15" ht="15">
      <c r="A43" s="41" t="s">
        <v>21</v>
      </c>
      <c r="B43" s="4" t="s">
        <v>14</v>
      </c>
      <c r="C43" s="45">
        <v>95500</v>
      </c>
      <c r="D43" s="45"/>
      <c r="E43" s="45"/>
      <c r="F43" s="57">
        <v>253000</v>
      </c>
      <c r="G43" s="57"/>
      <c r="H43" s="57"/>
      <c r="I43" s="45">
        <v>445000</v>
      </c>
      <c r="J43" s="45"/>
      <c r="K43" s="45"/>
      <c r="L43" s="45">
        <v>48000</v>
      </c>
      <c r="M43" s="45"/>
      <c r="N43" s="45"/>
      <c r="O43" s="23">
        <f t="shared" si="1"/>
        <v>841500</v>
      </c>
    </row>
    <row r="44" spans="1:15" ht="15">
      <c r="A44" s="42"/>
      <c r="B44" s="4" t="s">
        <v>15</v>
      </c>
      <c r="C44" s="45">
        <v>35000</v>
      </c>
      <c r="D44" s="45"/>
      <c r="E44" s="45"/>
      <c r="F44" s="57">
        <v>55000</v>
      </c>
      <c r="G44" s="57"/>
      <c r="H44" s="57"/>
      <c r="I44" s="45">
        <v>29000</v>
      </c>
      <c r="J44" s="45"/>
      <c r="K44" s="45"/>
      <c r="L44" s="45">
        <v>10240</v>
      </c>
      <c r="M44" s="45"/>
      <c r="N44" s="45"/>
      <c r="O44" s="23">
        <f t="shared" si="1"/>
        <v>129240</v>
      </c>
    </row>
    <row r="45" spans="1:17" ht="15.75" thickBot="1">
      <c r="A45" s="44"/>
      <c r="B45" s="28" t="s">
        <v>12</v>
      </c>
      <c r="C45" s="49">
        <f>SUM(C43:E44)</f>
        <v>130500</v>
      </c>
      <c r="D45" s="49"/>
      <c r="E45" s="49"/>
      <c r="F45" s="58">
        <v>308000</v>
      </c>
      <c r="G45" s="58"/>
      <c r="H45" s="58"/>
      <c r="I45" s="59">
        <f>SUM(I43:K44)</f>
        <v>474000</v>
      </c>
      <c r="J45" s="59"/>
      <c r="K45" s="59"/>
      <c r="L45" s="49">
        <f>SUM(L43:N44)</f>
        <v>58240</v>
      </c>
      <c r="M45" s="50"/>
      <c r="N45" s="50"/>
      <c r="O45" s="32">
        <f t="shared" si="1"/>
        <v>970740</v>
      </c>
      <c r="Q45" s="40"/>
    </row>
    <row r="46" spans="1:16" ht="15">
      <c r="A46" s="18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51" t="s">
        <v>26</v>
      </c>
      <c r="N46" s="52"/>
      <c r="O46" s="21">
        <f>SUM(O30+O33+O36+O39+O42)</f>
        <v>193624</v>
      </c>
      <c r="P46" s="37"/>
    </row>
    <row r="47" spans="1:16" ht="15">
      <c r="A47" s="18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53" t="s">
        <v>24</v>
      </c>
      <c r="N47" s="54"/>
      <c r="O47" s="14">
        <f>SUM(O28,O31,O34,O37,O40)</f>
        <v>151567</v>
      </c>
      <c r="P47" s="37"/>
    </row>
    <row r="48" spans="1:16" ht="15">
      <c r="A48" s="1"/>
      <c r="B48" s="1"/>
      <c r="C48" s="1"/>
      <c r="D48" s="2"/>
      <c r="E48" s="1"/>
      <c r="F48" s="46"/>
      <c r="G48" s="46"/>
      <c r="H48" s="17"/>
      <c r="I48" s="3"/>
      <c r="J48" s="1"/>
      <c r="K48" s="1"/>
      <c r="L48" s="1"/>
      <c r="M48" s="55" t="s">
        <v>25</v>
      </c>
      <c r="N48" s="56"/>
      <c r="O48" s="22">
        <f>SUM(O29,O32,O35,O38,O41)</f>
        <v>41967</v>
      </c>
      <c r="P48" s="37"/>
    </row>
    <row r="49" spans="1:16" ht="15.75" thickBot="1">
      <c r="A49" s="1"/>
      <c r="B49" s="1"/>
      <c r="C49" s="1"/>
      <c r="D49" s="2"/>
      <c r="E49" s="1"/>
      <c r="F49" s="46"/>
      <c r="G49" s="46"/>
      <c r="H49" s="17"/>
      <c r="I49" s="3"/>
      <c r="J49" s="1"/>
      <c r="K49" s="1"/>
      <c r="L49" s="1"/>
      <c r="M49" s="47" t="s">
        <v>18</v>
      </c>
      <c r="N49" s="48"/>
      <c r="O49" s="16">
        <f>O45</f>
        <v>970740</v>
      </c>
      <c r="P49" s="37"/>
    </row>
  </sheetData>
  <sheetProtection/>
  <mergeCells count="48">
    <mergeCell ref="F49:G49"/>
    <mergeCell ref="M49:N49"/>
    <mergeCell ref="C45:E45"/>
    <mergeCell ref="F45:H45"/>
    <mergeCell ref="I45:K45"/>
    <mergeCell ref="M46:N46"/>
    <mergeCell ref="M47:N47"/>
    <mergeCell ref="F48:G48"/>
    <mergeCell ref="M48:N48"/>
    <mergeCell ref="A40:A42"/>
    <mergeCell ref="C43:E43"/>
    <mergeCell ref="L43:N43"/>
    <mergeCell ref="C44:E44"/>
    <mergeCell ref="F44:H44"/>
    <mergeCell ref="I44:K44"/>
    <mergeCell ref="L44:N44"/>
    <mergeCell ref="A43:A45"/>
    <mergeCell ref="L45:N45"/>
    <mergeCell ref="F43:H43"/>
    <mergeCell ref="A28:A30"/>
    <mergeCell ref="A31:A33"/>
    <mergeCell ref="A34:A36"/>
    <mergeCell ref="A37:A39"/>
    <mergeCell ref="I43:K43"/>
    <mergeCell ref="F24:G24"/>
    <mergeCell ref="M24:N24"/>
    <mergeCell ref="C20:E20"/>
    <mergeCell ref="F20:H20"/>
    <mergeCell ref="I20:K20"/>
    <mergeCell ref="L20:N20"/>
    <mergeCell ref="F23:G23"/>
    <mergeCell ref="M21:N21"/>
    <mergeCell ref="M22:N22"/>
    <mergeCell ref="M23:N23"/>
    <mergeCell ref="A3:A5"/>
    <mergeCell ref="A12:A14"/>
    <mergeCell ref="L18:N18"/>
    <mergeCell ref="C19:E19"/>
    <mergeCell ref="F19:H19"/>
    <mergeCell ref="I19:K19"/>
    <mergeCell ref="L19:N19"/>
    <mergeCell ref="I18:K18"/>
    <mergeCell ref="A15:A17"/>
    <mergeCell ref="A18:A20"/>
    <mergeCell ref="C18:E18"/>
    <mergeCell ref="F18:H18"/>
    <mergeCell ref="A6:A8"/>
    <mergeCell ref="A9:A1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2018-01-09T09:20:36Z</dcterms:modified>
  <cp:category/>
  <cp:version/>
  <cp:contentType/>
  <cp:contentStatus/>
</cp:coreProperties>
</file>